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N:\4all\public\hs\f_data\Projektbegleitung\"/>
    </mc:Choice>
  </mc:AlternateContent>
  <xr:revisionPtr revIDLastSave="0" documentId="8_{465F7CBC-262F-448B-840B-822683187CD0}" xr6:coauthVersionLast="36" xr6:coauthVersionMax="36" xr10:uidLastSave="{00000000-0000-0000-0000-000000000000}"/>
  <bookViews>
    <workbookView xWindow="0" yWindow="0" windowWidth="28800" windowHeight="13605" xr2:uid="{1EA4B47F-D616-4D50-98AB-DE29ED67FF29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4" i="1" l="1"/>
  <c r="E47" i="1" l="1"/>
  <c r="E52" i="1"/>
  <c r="E59" i="1"/>
  <c r="E62" i="1"/>
  <c r="E69" i="1"/>
  <c r="E72" i="1"/>
  <c r="E76" i="1"/>
  <c r="E78" i="1"/>
  <c r="E80" i="1"/>
  <c r="E83" i="1"/>
  <c r="E99" i="1"/>
  <c r="E91" i="1"/>
  <c r="E2" i="1"/>
  <c r="E4" i="1"/>
  <c r="E6" i="1"/>
  <c r="E9" i="1"/>
  <c r="E13" i="1"/>
  <c r="E19" i="1"/>
  <c r="E24" i="1"/>
  <c r="E31" i="1"/>
  <c r="E34" i="1"/>
  <c r="E36" i="1"/>
</calcChain>
</file>

<file path=xl/sharedStrings.xml><?xml version="1.0" encoding="utf-8"?>
<sst xmlns="http://schemas.openxmlformats.org/spreadsheetml/2006/main" count="365" uniqueCount="291">
  <si>
    <t>FKZ</t>
  </si>
  <si>
    <t>05D25PA1</t>
  </si>
  <si>
    <t>Rheinisch-Westfälische Technische Hochschule Aachen</t>
  </si>
  <si>
    <t>05D25PD2</t>
  </si>
  <si>
    <t>Rheinische Friedrich-Wilhelms-Universität Bonn</t>
  </si>
  <si>
    <t>05D25CL1</t>
  </si>
  <si>
    <t>Deutsches Zentrum für Luft- und Raumfahrt e.V.</t>
  </si>
  <si>
    <t>05D25WA2</t>
  </si>
  <si>
    <t>Universität Augsburg</t>
  </si>
  <si>
    <t>05D25AN1</t>
  </si>
  <si>
    <t>Fraunhofer-Gesellschaft zur Förderung der angewandten Forschung eingetragener Verein</t>
  </si>
  <si>
    <t>05D25CG2</t>
  </si>
  <si>
    <t>Helmholtz-Zentrum hereon GmbH</t>
  </si>
  <si>
    <t>05D25WP2</t>
  </si>
  <si>
    <t>Universität Passau</t>
  </si>
  <si>
    <t>05D25CD1</t>
  </si>
  <si>
    <t>GSI Helmholtzzentrum für Schwerionenforschung GmbH</t>
  </si>
  <si>
    <t>05D25PE1</t>
  </si>
  <si>
    <t>Technische Universität Dortmund</t>
  </si>
  <si>
    <t>05D25UK1</t>
  </si>
  <si>
    <t>Rheinland-Pfälzische Technische Universität Kaiserslautern-Landau</t>
  </si>
  <si>
    <t>05D25VK3</t>
  </si>
  <si>
    <t>Karlsruher Institut für Technologie (Universitätsaufgabe)</t>
  </si>
  <si>
    <t>05D25AZ1</t>
  </si>
  <si>
    <t>05D25CG1</t>
  </si>
  <si>
    <t>05D25HR1</t>
  </si>
  <si>
    <t>Universität Rostock</t>
  </si>
  <si>
    <t>05D25MG1</t>
  </si>
  <si>
    <t>Georg-August-Universität Göttingen</t>
  </si>
  <si>
    <t>05D25VK2</t>
  </si>
  <si>
    <t>13K2500189</t>
  </si>
  <si>
    <t>Deutsches Elektronen-Synchrotron (DESY)</t>
  </si>
  <si>
    <t>05D25GT1</t>
  </si>
  <si>
    <t>Technische Universität Hamburg</t>
  </si>
  <si>
    <t>05D25PD1</t>
  </si>
  <si>
    <t>05D25VF1</t>
  </si>
  <si>
    <t>Albert-Ludwigs-Universität Freiburg</t>
  </si>
  <si>
    <t>05D25VK1</t>
  </si>
  <si>
    <t>05D25XK1</t>
  </si>
  <si>
    <t>SiMa Technologies Germany GmbH</t>
  </si>
  <si>
    <t>05D25CR1</t>
  </si>
  <si>
    <t>Helmholtz-Zentrum Dresden - Rossendorf e. V.</t>
  </si>
  <si>
    <t>05D25EX1</t>
  </si>
  <si>
    <t>Max-Planck-Gesellschaft zur Förderung der Wissenschaften e.V.</t>
  </si>
  <si>
    <t>05D25GU6</t>
  </si>
  <si>
    <t>Universität Hamburg</t>
  </si>
  <si>
    <t>05D25PC1</t>
  </si>
  <si>
    <t>Ruhr-Universität Bochum</t>
  </si>
  <si>
    <t>05D25UM2</t>
  </si>
  <si>
    <t>Johannes Gutenberg-Universität Mainz</t>
  </si>
  <si>
    <t>05D25WM3</t>
  </si>
  <si>
    <t>Ludwig-Maximilians-Universität München</t>
  </si>
  <si>
    <t>05D25WO3</t>
  </si>
  <si>
    <t>Technische Universität München</t>
  </si>
  <si>
    <t>05D25GU2</t>
  </si>
  <si>
    <t>05D25ZE1</t>
  </si>
  <si>
    <t>Laser Zentrum Hannover e.V.</t>
  </si>
  <si>
    <t>13K2500199</t>
  </si>
  <si>
    <t>05D25PA4</t>
  </si>
  <si>
    <t>05D25WE1</t>
  </si>
  <si>
    <t>Friedrich-Alexander-Universität Erlangen-Nürnberg</t>
  </si>
  <si>
    <t>05D25CG5</t>
  </si>
  <si>
    <t>05D25CJ2</t>
  </si>
  <si>
    <t>Forschungszentrum Jülich GmbH</t>
  </si>
  <si>
    <t>05D25CK2</t>
  </si>
  <si>
    <t>Karlsruher Institut für Technologie (Großforschungsaufgabe)</t>
  </si>
  <si>
    <t>05D25EO1</t>
  </si>
  <si>
    <t>05D25GU5</t>
  </si>
  <si>
    <t>05D25PA6</t>
  </si>
  <si>
    <t>05D25PB1</t>
  </si>
  <si>
    <t>Universität Bielefeld</t>
  </si>
  <si>
    <t>05D25WE3</t>
  </si>
  <si>
    <t>05D25WG1</t>
  </si>
  <si>
    <t>Technische Hochschule Augsburg</t>
  </si>
  <si>
    <t>05D25WO4</t>
  </si>
  <si>
    <t>Technische Universität München (TUM)</t>
  </si>
  <si>
    <t>13K2500191</t>
  </si>
  <si>
    <t>05D25GB1</t>
  </si>
  <si>
    <t>Helmut-Schmidt-Universität - Universität der Bundeswehr Hamburg</t>
  </si>
  <si>
    <t>05D25GU1</t>
  </si>
  <si>
    <t>05D25PA2</t>
  </si>
  <si>
    <t>05D25PM1</t>
  </si>
  <si>
    <t>Universität Münster</t>
  </si>
  <si>
    <t>13K2500202</t>
  </si>
  <si>
    <t>05D25CG4</t>
  </si>
  <si>
    <t>05D25FK2</t>
  </si>
  <si>
    <t>Christian-Albrechts-Universität zu Kiel</t>
  </si>
  <si>
    <t>05D25PS2</t>
  </si>
  <si>
    <t>Universität Siegen</t>
  </si>
  <si>
    <t>05D25VK5</t>
  </si>
  <si>
    <t>05D25VT1</t>
  </si>
  <si>
    <t>Eberhard Karls Universität Tübingen</t>
  </si>
  <si>
    <t>05D25XK2</t>
  </si>
  <si>
    <t>TXproducts UG (haftungsbeschränkt)</t>
  </si>
  <si>
    <t>13K2500203</t>
  </si>
  <si>
    <t>05D25BC1</t>
  </si>
  <si>
    <t>Forschungsverbund Berlin e.V.</t>
  </si>
  <si>
    <t>05D25RK1</t>
  </si>
  <si>
    <t>Universität Kassel</t>
  </si>
  <si>
    <t>05D25WA1</t>
  </si>
  <si>
    <t>05D25BA1</t>
  </si>
  <si>
    <t>Leibniz-Institut für Astrophysik Potsdam (AIP)</t>
  </si>
  <si>
    <t>05D25GW1</t>
  </si>
  <si>
    <t>Hochschule für Angewandte Wissenschaften Hamburg</t>
  </si>
  <si>
    <t>05D25MG2</t>
  </si>
  <si>
    <t>05D25PA3</t>
  </si>
  <si>
    <t>05D25PX1</t>
  </si>
  <si>
    <t>Bergische Universität Wuppertal</t>
  </si>
  <si>
    <t>05D25WM1</t>
  </si>
  <si>
    <t>13K2500204</t>
  </si>
  <si>
    <t>05D25BA2</t>
  </si>
  <si>
    <t>05D25OD1</t>
  </si>
  <si>
    <t>Technische Universität Dresden</t>
  </si>
  <si>
    <t>05D25VH1</t>
  </si>
  <si>
    <t>Universität Heidelberg</t>
  </si>
  <si>
    <t>05D25CK1</t>
  </si>
  <si>
    <t>05D25VH2</t>
  </si>
  <si>
    <t>05D25VK4</t>
  </si>
  <si>
    <t>13K2500186</t>
  </si>
  <si>
    <t>05D25GU3</t>
  </si>
  <si>
    <t>05D25RK2</t>
  </si>
  <si>
    <t>05D25VF2</t>
  </si>
  <si>
    <t>13K2500200</t>
  </si>
  <si>
    <t>05D25FK1</t>
  </si>
  <si>
    <t>05D25PS1</t>
  </si>
  <si>
    <t>13K2500180</t>
  </si>
  <si>
    <t>05D25BA3</t>
  </si>
  <si>
    <t>05D25CG3</t>
  </si>
  <si>
    <t>05D25CJ1</t>
  </si>
  <si>
    <t>05D25PD3</t>
  </si>
  <si>
    <t>05D25PE2</t>
  </si>
  <si>
    <t>05D25WE2</t>
  </si>
  <si>
    <t>05D25WO1</t>
  </si>
  <si>
    <t>13K2500215</t>
  </si>
  <si>
    <t>05D25PH1</t>
  </si>
  <si>
    <t>FernUniversität in Hagen</t>
  </si>
  <si>
    <t>05D25WP1</t>
  </si>
  <si>
    <t>13K2500207</t>
  </si>
  <si>
    <t>05D25MG3</t>
  </si>
  <si>
    <t>05D25PA7</t>
  </si>
  <si>
    <t>05D25PD4</t>
  </si>
  <si>
    <t>05D25VE1</t>
  </si>
  <si>
    <t>Öko-Institut. Institut für angewandte Ökologie e.V.</t>
  </si>
  <si>
    <t>05D25VF3</t>
  </si>
  <si>
    <t>05D25VK6</t>
  </si>
  <si>
    <t>13K2500201</t>
  </si>
  <si>
    <t>Zuwendungsempfänger</t>
  </si>
  <si>
    <t>Alexander Schmidt</t>
  </si>
  <si>
    <t>Matthias Schott</t>
  </si>
  <si>
    <t>Patrick Hannawald</t>
  </si>
  <si>
    <t>Rainer Lienhart</t>
  </si>
  <si>
    <t>Christoph Heinzl</t>
  </si>
  <si>
    <t>Julian Philipp Moosmann</t>
  </si>
  <si>
    <t>Tomas Sauer</t>
  </si>
  <si>
    <t>Anastasios Belias</t>
  </si>
  <si>
    <t>Wolfgang Rhode</t>
  </si>
  <si>
    <t>Nicolas Gauger</t>
  </si>
  <si>
    <t>Jan Kieseler</t>
  </si>
  <si>
    <t>Tobias Knopp</t>
  </si>
  <si>
    <t>Berit Zeller-Plumhoff</t>
  </si>
  <si>
    <t>Tim Salditt</t>
  </si>
  <si>
    <t>Gerd Tilo Baumbach</t>
  </si>
  <si>
    <t>Johannes Hagemann</t>
  </si>
  <si>
    <t>Annika Eichler</t>
  </si>
  <si>
    <t>Klaus Desch</t>
  </si>
  <si>
    <t>Marco Gersabeck</t>
  </si>
  <si>
    <t>Torben Ferber</t>
  </si>
  <si>
    <t>Karim Guirguis</t>
  </si>
  <si>
    <t>Tobias Dornheim</t>
  </si>
  <si>
    <t>Oliver Schulz</t>
  </si>
  <si>
    <t>Carsten Burgard</t>
  </si>
  <si>
    <t>Mikhail Mikhasenko</t>
  </si>
  <si>
    <t>Nils Hüsken</t>
  </si>
  <si>
    <t>Thomas Kuhr</t>
  </si>
  <si>
    <t>Lukas Heinrich</t>
  </si>
  <si>
    <t>Sören Laue</t>
  </si>
  <si>
    <t>Florian Carstens</t>
  </si>
  <si>
    <t>Christoph Heyl</t>
  </si>
  <si>
    <t>Christopher Wiebusch</t>
  </si>
  <si>
    <t>Christian Haack</t>
  </si>
  <si>
    <t>Sebastian Busch</t>
  </si>
  <si>
    <t>Hans-Georg Steinrück</t>
  </si>
  <si>
    <t>Tim Huege</t>
  </si>
  <si>
    <t>Torsten Enßlin</t>
  </si>
  <si>
    <t>Marcus Brüggen</t>
  </si>
  <si>
    <t>Johannes Erdmann</t>
  </si>
  <si>
    <t>Dominik Schwarz</t>
  </si>
  <si>
    <t>Anna Nelles</t>
  </si>
  <si>
    <t>Sebastian Dorn</t>
  </si>
  <si>
    <t>Peter Müller-Buschbaum</t>
  </si>
  <si>
    <t>Katharina-Sophie Isleif</t>
  </si>
  <si>
    <t>Celine Hadziioannou</t>
  </si>
  <si>
    <t>Achim Stahl</t>
  </si>
  <si>
    <t>Alexander Kappes</t>
  </si>
  <si>
    <t>Markus Hoffmann</t>
  </si>
  <si>
    <t>Bridget Mary Murphy</t>
  </si>
  <si>
    <t>Christian Gutt</t>
  </si>
  <si>
    <t>Anke-Susanne Müller</t>
  </si>
  <si>
    <t>Frank Schreiber</t>
  </si>
  <si>
    <t>Peter Gaal</t>
  </si>
  <si>
    <t>Linus Pithan</t>
  </si>
  <si>
    <t>Bastian Pfau</t>
  </si>
  <si>
    <t>Bernhard Sick</t>
  </si>
  <si>
    <t>Felix Büttner</t>
  </si>
  <si>
    <t>Harry Enke</t>
  </si>
  <si>
    <t>Jan Sudeikat</t>
  </si>
  <si>
    <t>Arnulf Quadt</t>
  </si>
  <si>
    <t>Christian Zeitnitz</t>
  </si>
  <si>
    <t>Günter Duckeck</t>
  </si>
  <si>
    <t>Christian Voß</t>
  </si>
  <si>
    <t>Wolfgang E. Nagel</t>
  </si>
  <si>
    <t>Markus Demleitner</t>
  </si>
  <si>
    <t>Suren Chilingaryan</t>
  </si>
  <si>
    <t>Vincent Heuveline</t>
  </si>
  <si>
    <t>Martin Gasthuber</t>
  </si>
  <si>
    <t>Markus Ilchen</t>
  </si>
  <si>
    <t>Valerie Lang</t>
  </si>
  <si>
    <t>Pardis Niknejadi</t>
  </si>
  <si>
    <t>Patrick Fuhrmann</t>
  </si>
  <si>
    <t>Arman Khalatyan</t>
  </si>
  <si>
    <t>Lucie Flek</t>
  </si>
  <si>
    <t>Kay Graf</t>
  </si>
  <si>
    <t>Michael Schulz</t>
  </si>
  <si>
    <t>Philipp Neumann</t>
  </si>
  <si>
    <t>Uta Störl</t>
  </si>
  <si>
    <t>Stefanie Scherzinger</t>
  </si>
  <si>
    <t>Kerstin Borras</t>
  </si>
  <si>
    <t>Philip Bechtle</t>
  </si>
  <si>
    <t>Jens Gröger</t>
  </si>
  <si>
    <t>Markus Schumacher</t>
  </si>
  <si>
    <t>Manuel Giffels</t>
  </si>
  <si>
    <t>Projektleiter/
Projektleiterin</t>
  </si>
  <si>
    <t>Verbund</t>
  </si>
  <si>
    <t>AALearning</t>
  </si>
  <si>
    <t>Fördersumme -Teilprojekt [€]</t>
  </si>
  <si>
    <t>Fördersumme - Gesamt [€]</t>
  </si>
  <si>
    <t>Thema</t>
  </si>
  <si>
    <t>Adversariales Lernen als neues Werkzeug in der Grundlagenphysik und darüber hinaus</t>
  </si>
  <si>
    <t>AirMon-VLT</t>
  </si>
  <si>
    <t>Vorhersage von OH-Airglow Bilddaten mit KI-Modellen der Videovorhersage für eine verbesserte Beobachtungsplanung der VLT-Messungen und Untersuchung von Airglowspektren und -bildern zur Verbesserung der Korrrekturspektren hinsichtlich der OH-Airglow-Emission</t>
  </si>
  <si>
    <t>Hierarchical Analysis, Processing and Visualization of Large-Scale Synchrotron Radiation Imaging Data</t>
  </si>
  <si>
    <t>BRAID</t>
  </si>
  <si>
    <t>Domänenübergreifende Vernetzung: KI-basierte, detektorunabhängige Rekonstruktions-Frameworks für unregelmäßige hochdimensionale Daten</t>
  </si>
  <si>
    <t>CmarT</t>
  </si>
  <si>
    <t>Entwicklung von lokal adaptiver Tomographie für die Untersuchung von hierarchisch komplexer Materie</t>
  </si>
  <si>
    <t>DEEP</t>
  </si>
  <si>
    <t>Steigerung der Dateneffizienz in eingebetteten Prozessoren durch künstliche Intelligenz</t>
  </si>
  <si>
    <t>DEMOS</t>
  </si>
  <si>
    <t>Demokratisierung von Modellen: Plattform für den Austausch von Forschungsmodellen</t>
  </si>
  <si>
    <t>DIAMOND</t>
  </si>
  <si>
    <t>Innovative inverse Software-Architekturen für das Design optischer Beschichtungen</t>
  </si>
  <si>
    <t>ErUM-ARIA</t>
  </si>
  <si>
    <t>Methoden zur effizienten Ressourcennutzung für physikalische Simulationen</t>
  </si>
  <si>
    <t>ErUM-IFT-2</t>
  </si>
  <si>
    <t>Informationsfeldtheorie für Experimente an Großforschungsanlagen</t>
  </si>
  <si>
    <t>ErUM-SESAM</t>
  </si>
  <si>
    <t>Entwicklung innovativer ML-basierter Verfahren zur seismischen Modellierung komplexer Untergründe in urbanen Großforschungsarealen</t>
  </si>
  <si>
    <t>FASTER</t>
  </si>
  <si>
    <t>Auf dem Weg zu schnellen Feedback-Mechanismen und autonomen Experimenten in der Synchrotron- und Neutronenforschung</t>
  </si>
  <si>
    <t>FoMoCID</t>
  </si>
  <si>
    <t>Basismodell zur Echtzeitinterpretation von Rohdaten in kohärenter Mikroskopie</t>
  </si>
  <si>
    <t>FUSE</t>
  </si>
  <si>
    <t xml:space="preserve">Federated Unified Storage Environment </t>
  </si>
  <si>
    <t>GADC</t>
  </si>
  <si>
    <t>Aufbau des Deutschen Astronomischen Datenzentrums in Görlitz</t>
  </si>
  <si>
    <t>MorphoSphere</t>
  </si>
  <si>
    <t>Repositorium für digitalisierte Morphologie als integrative Plattform im Dreieck von Nutzerfacilities, Speicher- und Rechenzentren und wiss. Communities</t>
  </si>
  <si>
    <t>OPTIX</t>
  </si>
  <si>
    <t>Optimale Prozessierung und Training für Intelligentes Experimentieren</t>
  </si>
  <si>
    <t>PEARLS</t>
  </si>
  <si>
    <t>Präzision in energiebewusster KI-Forschung für CO2-arme Lösungen</t>
  </si>
  <si>
    <t>PHOTONIC</t>
  </si>
  <si>
    <t>Zugang zu föderierten wissenschaftlichen Daten der Photonenphysik und deren Visualisierung</t>
  </si>
  <si>
    <t>Physics-LLM</t>
  </si>
  <si>
    <t>Anwendung von großen Sprachmodellen für Forschungsdatenmanagement in der Physik</t>
  </si>
  <si>
    <t>QC4ErUM</t>
  </si>
  <si>
    <t>Quantum Computing für ErUM: Aufbau eines Kompetenzzentrums, das ErUM-Wissenschaftler:innen bei Auswahl und Einsatz von Quantenalgorithmen und -hardware unterstützt</t>
  </si>
  <si>
    <t>SUSFECIT</t>
  </si>
  <si>
    <t xml:space="preserve">Nachhaltige Föderierte Computing-Infrastrukturen </t>
  </si>
  <si>
    <t>SciFM</t>
  </si>
  <si>
    <t>Luisa Lucie-Smith</t>
  </si>
  <si>
    <t>Daniel Grün</t>
  </si>
  <si>
    <t>Caroline Heneka</t>
  </si>
  <si>
    <t>Michael Krämer</t>
  </si>
  <si>
    <t>BeyondVoxels</t>
  </si>
  <si>
    <t>Grundlagenmodelle in Astrophysik und Teilchenphysik</t>
  </si>
  <si>
    <t>05D25GU4</t>
  </si>
  <si>
    <t>05D25PA5</t>
  </si>
  <si>
    <t>05D25VH3</t>
  </si>
  <si>
    <t>05D25WM2</t>
  </si>
  <si>
    <t>05D25WO2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</si>
</sst>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3" fontId="0" fillId="0" borderId="0" xfId="0" applyNumberFormat="1"/>
    <xf numFmtId="0" fontId="2" fillId="0" borderId="0" xfId="0" applyFont="1"/>
    <xf numFmtId="0" fontId="1" fillId="0" borderId="1" xfId="0" applyFont="1" applyBorder="1"/>
    <xf numFmtId="0" fontId="1" fillId="0" borderId="2" xfId="0" applyFont="1" applyBorder="1" applyAlignment="1">
      <alignment wrapText="1"/>
    </xf>
    <xf numFmtId="0" fontId="1" fillId="0" borderId="2" xfId="0" applyFont="1" applyBorder="1"/>
    <xf numFmtId="0" fontId="1" fillId="0" borderId="3" xfId="0" applyFont="1" applyBorder="1"/>
    <xf numFmtId="0" fontId="0" fillId="0" borderId="0" xfId="0" applyAlignment="1"/>
    <xf numFmtId="0" fontId="1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3" fontId="0" fillId="0" borderId="0" xfId="0" applyNumberFormat="1" applyBorder="1" applyAlignment="1">
      <alignment horizontal="right" vertical="center" wrapText="1"/>
    </xf>
    <xf numFmtId="0" fontId="0" fillId="0" borderId="0" xfId="0" applyBorder="1" applyAlignment="1">
      <alignment horizontal="right" vertical="center" wrapText="1"/>
    </xf>
    <xf numFmtId="0" fontId="0" fillId="0" borderId="0" xfId="0" applyBorder="1" applyAlignment="1">
      <alignment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0" fontId="0" fillId="0" borderId="0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3" fontId="0" fillId="0" borderId="4" xfId="0" applyNumberFormat="1" applyBorder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0" fontId="0" fillId="0" borderId="4" xfId="0" applyBorder="1" applyAlignment="1">
      <alignment wrapText="1"/>
    </xf>
    <xf numFmtId="0" fontId="0" fillId="0" borderId="0" xfId="0" applyFill="1" applyAlignment="1">
      <alignment wrapText="1"/>
    </xf>
    <xf numFmtId="3" fontId="0" fillId="0" borderId="0" xfId="0" applyNumberFormat="1" applyFill="1" applyBorder="1" applyAlignment="1">
      <alignment horizontal="right" vertical="center" wrapText="1"/>
    </xf>
    <xf numFmtId="0" fontId="0" fillId="0" borderId="0" xfId="0" applyFill="1" applyBorder="1" applyAlignment="1">
      <alignment horizontal="right" vertical="center" wrapText="1"/>
    </xf>
    <xf numFmtId="0" fontId="0" fillId="0" borderId="0" xfId="0" applyFill="1" applyBorder="1" applyAlignment="1">
      <alignment wrapText="1"/>
    </xf>
    <xf numFmtId="3" fontId="0" fillId="0" borderId="0" xfId="0" applyNumberFormat="1" applyFill="1"/>
    <xf numFmtId="0" fontId="0" fillId="0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72CCE-7CBA-4B07-8250-70C60E02A70F}">
  <dimension ref="A1:G106"/>
  <sheetViews>
    <sheetView tabSelected="1" topLeftCell="A70" workbookViewId="0">
      <selection activeCell="I99" sqref="I99"/>
    </sheetView>
  </sheetViews>
  <sheetFormatPr baseColWidth="10" defaultRowHeight="15" x14ac:dyDescent="0.25"/>
  <cols>
    <col min="1" max="1" width="14.7109375" style="9" customWidth="1"/>
    <col min="2" max="2" width="57.5703125" customWidth="1"/>
    <col min="3" max="3" width="23.7109375" customWidth="1"/>
    <col min="4" max="4" width="61.140625" customWidth="1"/>
    <col min="5" max="5" width="21" customWidth="1"/>
    <col min="6" max="6" width="19.28515625" customWidth="1"/>
    <col min="7" max="7" width="12.5703125" customWidth="1"/>
  </cols>
  <sheetData>
    <row r="1" spans="1:7" s="2" customFormat="1" ht="30" customHeight="1" thickBot="1" x14ac:dyDescent="0.3">
      <c r="A1" s="8" t="s">
        <v>232</v>
      </c>
      <c r="B1" s="3" t="s">
        <v>236</v>
      </c>
      <c r="C1" s="4" t="s">
        <v>231</v>
      </c>
      <c r="D1" s="5" t="s">
        <v>146</v>
      </c>
      <c r="E1" s="4" t="s">
        <v>235</v>
      </c>
      <c r="F1" s="4" t="s">
        <v>234</v>
      </c>
      <c r="G1" s="6" t="s">
        <v>0</v>
      </c>
    </row>
    <row r="2" spans="1:7" x14ac:dyDescent="0.25">
      <c r="A2" s="16" t="s">
        <v>233</v>
      </c>
      <c r="B2" s="20" t="s">
        <v>237</v>
      </c>
      <c r="C2" t="s">
        <v>147</v>
      </c>
      <c r="D2" t="s">
        <v>2</v>
      </c>
      <c r="E2" s="18">
        <f>F2+F3</f>
        <v>938428.96</v>
      </c>
      <c r="F2" s="1">
        <v>478652.64</v>
      </c>
      <c r="G2" t="s">
        <v>1</v>
      </c>
    </row>
    <row r="3" spans="1:7" x14ac:dyDescent="0.25">
      <c r="A3" s="17"/>
      <c r="B3" s="14"/>
      <c r="C3" t="s">
        <v>148</v>
      </c>
      <c r="D3" t="s">
        <v>4</v>
      </c>
      <c r="E3" s="19"/>
      <c r="F3" s="1">
        <v>459776.32</v>
      </c>
      <c r="G3" t="s">
        <v>3</v>
      </c>
    </row>
    <row r="4" spans="1:7" x14ac:dyDescent="0.25">
      <c r="A4" s="15" t="s">
        <v>238</v>
      </c>
      <c r="B4" s="14" t="s">
        <v>239</v>
      </c>
      <c r="C4" t="s">
        <v>149</v>
      </c>
      <c r="D4" t="s">
        <v>6</v>
      </c>
      <c r="E4" s="10">
        <f>F4+F5</f>
        <v>1085614.68</v>
      </c>
      <c r="F4" s="1">
        <v>609096.46</v>
      </c>
      <c r="G4" t="s">
        <v>5</v>
      </c>
    </row>
    <row r="5" spans="1:7" x14ac:dyDescent="0.25">
      <c r="A5" s="15"/>
      <c r="B5" s="14"/>
      <c r="C5" t="s">
        <v>150</v>
      </c>
      <c r="D5" t="s">
        <v>8</v>
      </c>
      <c r="E5" s="11"/>
      <c r="F5" s="1">
        <v>476518.22</v>
      </c>
      <c r="G5" t="s">
        <v>7</v>
      </c>
    </row>
    <row r="6" spans="1:7" x14ac:dyDescent="0.25">
      <c r="A6" s="15" t="s">
        <v>284</v>
      </c>
      <c r="B6" s="14" t="s">
        <v>240</v>
      </c>
      <c r="C6" t="s">
        <v>151</v>
      </c>
      <c r="D6" t="s">
        <v>10</v>
      </c>
      <c r="E6" s="10">
        <f>F6+F7+F8</f>
        <v>1455129.31</v>
      </c>
      <c r="F6" s="1">
        <v>469859.06</v>
      </c>
      <c r="G6" t="s">
        <v>9</v>
      </c>
    </row>
    <row r="7" spans="1:7" x14ac:dyDescent="0.25">
      <c r="A7" s="15"/>
      <c r="B7" s="14"/>
      <c r="C7" t="s">
        <v>152</v>
      </c>
      <c r="D7" t="s">
        <v>12</v>
      </c>
      <c r="E7" s="11"/>
      <c r="F7" s="1">
        <v>389239.85</v>
      </c>
      <c r="G7" t="s">
        <v>11</v>
      </c>
    </row>
    <row r="8" spans="1:7" x14ac:dyDescent="0.25">
      <c r="A8" s="13"/>
      <c r="B8" s="14"/>
      <c r="C8" t="s">
        <v>153</v>
      </c>
      <c r="D8" t="s">
        <v>14</v>
      </c>
      <c r="E8" s="14"/>
      <c r="F8" s="1">
        <v>596030.4</v>
      </c>
      <c r="G8" t="s">
        <v>13</v>
      </c>
    </row>
    <row r="9" spans="1:7" x14ac:dyDescent="0.25">
      <c r="A9" s="13" t="s">
        <v>241</v>
      </c>
      <c r="B9" s="14" t="s">
        <v>242</v>
      </c>
      <c r="C9" t="s">
        <v>154</v>
      </c>
      <c r="D9" t="s">
        <v>16</v>
      </c>
      <c r="E9" s="10">
        <f>F9+F10+F11+F12</f>
        <v>1276971.78</v>
      </c>
      <c r="F9" s="1">
        <v>210510</v>
      </c>
      <c r="G9" t="s">
        <v>15</v>
      </c>
    </row>
    <row r="10" spans="1:7" x14ac:dyDescent="0.25">
      <c r="A10" s="13"/>
      <c r="B10" s="14"/>
      <c r="C10" t="s">
        <v>155</v>
      </c>
      <c r="D10" t="s">
        <v>18</v>
      </c>
      <c r="E10" s="11"/>
      <c r="F10" s="1">
        <v>231670.61</v>
      </c>
      <c r="G10" t="s">
        <v>17</v>
      </c>
    </row>
    <row r="11" spans="1:7" x14ac:dyDescent="0.25">
      <c r="A11" s="13"/>
      <c r="B11" s="14"/>
      <c r="C11" t="s">
        <v>156</v>
      </c>
      <c r="D11" t="s">
        <v>20</v>
      </c>
      <c r="E11" s="14"/>
      <c r="F11" s="1">
        <v>314122.46000000002</v>
      </c>
      <c r="G11" t="s">
        <v>19</v>
      </c>
    </row>
    <row r="12" spans="1:7" x14ac:dyDescent="0.25">
      <c r="A12" s="13"/>
      <c r="B12" s="14"/>
      <c r="C12" t="s">
        <v>157</v>
      </c>
      <c r="D12" t="s">
        <v>22</v>
      </c>
      <c r="E12" s="14"/>
      <c r="F12" s="1">
        <v>520668.71</v>
      </c>
      <c r="G12" t="s">
        <v>21</v>
      </c>
    </row>
    <row r="13" spans="1:7" x14ac:dyDescent="0.25">
      <c r="A13" s="13" t="s">
        <v>243</v>
      </c>
      <c r="B13" s="14" t="s">
        <v>244</v>
      </c>
      <c r="C13" t="s">
        <v>158</v>
      </c>
      <c r="D13" t="s">
        <v>10</v>
      </c>
      <c r="E13" s="10">
        <f>F13+F14+F15+F16+F17+F18</f>
        <v>3151863.04</v>
      </c>
      <c r="F13" s="1">
        <v>529722.92000000004</v>
      </c>
      <c r="G13" t="s">
        <v>23</v>
      </c>
    </row>
    <row r="14" spans="1:7" x14ac:dyDescent="0.25">
      <c r="A14" s="13"/>
      <c r="B14" s="14"/>
      <c r="C14" t="s">
        <v>152</v>
      </c>
      <c r="D14" t="s">
        <v>12</v>
      </c>
      <c r="E14" s="11"/>
      <c r="F14" s="1">
        <v>746775.36</v>
      </c>
      <c r="G14" t="s">
        <v>24</v>
      </c>
    </row>
    <row r="15" spans="1:7" x14ac:dyDescent="0.25">
      <c r="A15" s="13"/>
      <c r="B15" s="14"/>
      <c r="C15" t="s">
        <v>159</v>
      </c>
      <c r="D15" t="s">
        <v>26</v>
      </c>
      <c r="E15" s="14"/>
      <c r="F15" s="1">
        <v>390326.15</v>
      </c>
      <c r="G15" t="s">
        <v>25</v>
      </c>
    </row>
    <row r="16" spans="1:7" x14ac:dyDescent="0.25">
      <c r="A16" s="13"/>
      <c r="B16" s="14"/>
      <c r="C16" t="s">
        <v>160</v>
      </c>
      <c r="D16" t="s">
        <v>28</v>
      </c>
      <c r="E16" s="14"/>
      <c r="F16" s="1">
        <v>247492.8</v>
      </c>
      <c r="G16" t="s">
        <v>27</v>
      </c>
    </row>
    <row r="17" spans="1:7" x14ac:dyDescent="0.25">
      <c r="A17" s="13"/>
      <c r="B17" s="14"/>
      <c r="C17" t="s">
        <v>161</v>
      </c>
      <c r="D17" t="s">
        <v>22</v>
      </c>
      <c r="E17" s="14"/>
      <c r="F17" s="1">
        <v>347880.81</v>
      </c>
      <c r="G17" t="s">
        <v>29</v>
      </c>
    </row>
    <row r="18" spans="1:7" x14ac:dyDescent="0.25">
      <c r="A18" s="13"/>
      <c r="B18" s="14"/>
      <c r="C18" t="s">
        <v>162</v>
      </c>
      <c r="D18" t="s">
        <v>31</v>
      </c>
      <c r="E18" s="14"/>
      <c r="F18" s="1">
        <v>889665</v>
      </c>
      <c r="G18" t="s">
        <v>30</v>
      </c>
    </row>
    <row r="19" spans="1:7" x14ac:dyDescent="0.25">
      <c r="A19" s="13" t="s">
        <v>245</v>
      </c>
      <c r="B19" s="14" t="s">
        <v>246</v>
      </c>
      <c r="C19" t="s">
        <v>163</v>
      </c>
      <c r="D19" t="s">
        <v>33</v>
      </c>
      <c r="E19" s="10">
        <f>F19+F20+F21+F22+F23</f>
        <v>2228285.79</v>
      </c>
      <c r="F19" s="1">
        <v>341112.08</v>
      </c>
      <c r="G19" t="s">
        <v>32</v>
      </c>
    </row>
    <row r="20" spans="1:7" x14ac:dyDescent="0.25">
      <c r="A20" s="13"/>
      <c r="B20" s="14"/>
      <c r="C20" t="s">
        <v>164</v>
      </c>
      <c r="D20" t="s">
        <v>4</v>
      </c>
      <c r="E20" s="14"/>
      <c r="F20" s="1">
        <v>506414.1</v>
      </c>
      <c r="G20" t="s">
        <v>34</v>
      </c>
    </row>
    <row r="21" spans="1:7" x14ac:dyDescent="0.25">
      <c r="A21" s="13"/>
      <c r="B21" s="14"/>
      <c r="C21" t="s">
        <v>165</v>
      </c>
      <c r="D21" t="s">
        <v>36</v>
      </c>
      <c r="E21" s="14"/>
      <c r="F21" s="1">
        <v>316633.61</v>
      </c>
      <c r="G21" t="s">
        <v>35</v>
      </c>
    </row>
    <row r="22" spans="1:7" x14ac:dyDescent="0.25">
      <c r="A22" s="13"/>
      <c r="B22" s="14"/>
      <c r="C22" t="s">
        <v>166</v>
      </c>
      <c r="D22" t="s">
        <v>22</v>
      </c>
      <c r="E22" s="14"/>
      <c r="F22" s="1">
        <v>821654.48</v>
      </c>
      <c r="G22" t="s">
        <v>37</v>
      </c>
    </row>
    <row r="23" spans="1:7" x14ac:dyDescent="0.25">
      <c r="A23" s="13"/>
      <c r="B23" s="14"/>
      <c r="C23" t="s">
        <v>167</v>
      </c>
      <c r="D23" t="s">
        <v>39</v>
      </c>
      <c r="E23" s="14"/>
      <c r="F23" s="1">
        <v>242471.52</v>
      </c>
      <c r="G23" t="s">
        <v>38</v>
      </c>
    </row>
    <row r="24" spans="1:7" x14ac:dyDescent="0.25">
      <c r="A24" s="13" t="s">
        <v>247</v>
      </c>
      <c r="B24" s="14" t="s">
        <v>248</v>
      </c>
      <c r="C24" t="s">
        <v>168</v>
      </c>
      <c r="D24" t="s">
        <v>41</v>
      </c>
      <c r="E24" s="10">
        <f>F24+F25+F26+F27+F28+F29+F30</f>
        <v>3133994.43</v>
      </c>
      <c r="F24" s="1">
        <v>720372</v>
      </c>
      <c r="G24" t="s">
        <v>40</v>
      </c>
    </row>
    <row r="25" spans="1:7" x14ac:dyDescent="0.25">
      <c r="A25" s="13"/>
      <c r="B25" s="14"/>
      <c r="C25" t="s">
        <v>169</v>
      </c>
      <c r="D25" t="s">
        <v>43</v>
      </c>
      <c r="E25" s="11"/>
      <c r="F25" s="1">
        <v>292234.65000000002</v>
      </c>
      <c r="G25" t="s">
        <v>42</v>
      </c>
    </row>
    <row r="26" spans="1:7" x14ac:dyDescent="0.25">
      <c r="A26" s="13"/>
      <c r="B26" s="14"/>
      <c r="C26" t="s">
        <v>170</v>
      </c>
      <c r="D26" t="s">
        <v>45</v>
      </c>
      <c r="E26" s="14"/>
      <c r="F26" s="1">
        <v>318505.62</v>
      </c>
      <c r="G26" t="s">
        <v>44</v>
      </c>
    </row>
    <row r="27" spans="1:7" x14ac:dyDescent="0.25">
      <c r="A27" s="13"/>
      <c r="B27" s="14"/>
      <c r="C27" t="s">
        <v>171</v>
      </c>
      <c r="D27" t="s">
        <v>47</v>
      </c>
      <c r="E27" s="14"/>
      <c r="F27" s="1">
        <v>941843.58</v>
      </c>
      <c r="G27" t="s">
        <v>46</v>
      </c>
    </row>
    <row r="28" spans="1:7" x14ac:dyDescent="0.25">
      <c r="A28" s="13"/>
      <c r="B28" s="14"/>
      <c r="C28" t="s">
        <v>172</v>
      </c>
      <c r="D28" t="s">
        <v>49</v>
      </c>
      <c r="E28" s="14"/>
      <c r="F28" s="1">
        <v>235160.35</v>
      </c>
      <c r="G28" t="s">
        <v>48</v>
      </c>
    </row>
    <row r="29" spans="1:7" x14ac:dyDescent="0.25">
      <c r="A29" s="13"/>
      <c r="B29" s="14"/>
      <c r="C29" t="s">
        <v>173</v>
      </c>
      <c r="D29" t="s">
        <v>51</v>
      </c>
      <c r="E29" s="14"/>
      <c r="F29" s="1">
        <v>311499.5</v>
      </c>
      <c r="G29" t="s">
        <v>50</v>
      </c>
    </row>
    <row r="30" spans="1:7" x14ac:dyDescent="0.25">
      <c r="A30" s="13"/>
      <c r="B30" s="14"/>
      <c r="C30" t="s">
        <v>174</v>
      </c>
      <c r="D30" t="s">
        <v>53</v>
      </c>
      <c r="E30" s="14"/>
      <c r="F30" s="1">
        <v>314378.73</v>
      </c>
      <c r="G30" t="s">
        <v>52</v>
      </c>
    </row>
    <row r="31" spans="1:7" x14ac:dyDescent="0.25">
      <c r="A31" s="13" t="s">
        <v>249</v>
      </c>
      <c r="B31" s="14" t="s">
        <v>250</v>
      </c>
      <c r="C31" t="s">
        <v>175</v>
      </c>
      <c r="D31" t="s">
        <v>45</v>
      </c>
      <c r="E31" s="10">
        <f>F31+F32+F33</f>
        <v>1636299.02</v>
      </c>
      <c r="F31" s="1">
        <v>330532.17</v>
      </c>
      <c r="G31" t="s">
        <v>54</v>
      </c>
    </row>
    <row r="32" spans="1:7" x14ac:dyDescent="0.25">
      <c r="A32" s="13"/>
      <c r="B32" s="14"/>
      <c r="C32" t="s">
        <v>176</v>
      </c>
      <c r="D32" t="s">
        <v>56</v>
      </c>
      <c r="E32" s="11"/>
      <c r="F32" s="1">
        <v>426344.85</v>
      </c>
      <c r="G32" t="s">
        <v>55</v>
      </c>
    </row>
    <row r="33" spans="1:7" x14ac:dyDescent="0.25">
      <c r="A33" s="13"/>
      <c r="B33" s="14"/>
      <c r="C33" t="s">
        <v>177</v>
      </c>
      <c r="D33" t="s">
        <v>31</v>
      </c>
      <c r="E33" s="14"/>
      <c r="F33" s="1">
        <v>879422</v>
      </c>
      <c r="G33" t="s">
        <v>57</v>
      </c>
    </row>
    <row r="34" spans="1:7" x14ac:dyDescent="0.25">
      <c r="A34" s="15" t="s">
        <v>251</v>
      </c>
      <c r="B34" s="14" t="s">
        <v>252</v>
      </c>
      <c r="C34" t="s">
        <v>178</v>
      </c>
      <c r="D34" t="s">
        <v>2</v>
      </c>
      <c r="E34" s="10">
        <f>F34+F35</f>
        <v>1179551.21</v>
      </c>
      <c r="F34" s="1">
        <v>717798.96</v>
      </c>
      <c r="G34" t="s">
        <v>58</v>
      </c>
    </row>
    <row r="35" spans="1:7" x14ac:dyDescent="0.25">
      <c r="A35" s="15"/>
      <c r="B35" s="14"/>
      <c r="C35" t="s">
        <v>179</v>
      </c>
      <c r="D35" t="s">
        <v>60</v>
      </c>
      <c r="E35" s="11"/>
      <c r="F35" s="1">
        <v>461752.25</v>
      </c>
      <c r="G35" t="s">
        <v>59</v>
      </c>
    </row>
    <row r="36" spans="1:7" x14ac:dyDescent="0.25">
      <c r="A36" s="13" t="s">
        <v>253</v>
      </c>
      <c r="B36" s="14" t="s">
        <v>254</v>
      </c>
      <c r="C36" t="s">
        <v>180</v>
      </c>
      <c r="D36" t="s">
        <v>12</v>
      </c>
      <c r="E36" s="10">
        <f>F36+F37+F38+F39+F40+F41+F42+F43+F44+F45+F46</f>
        <v>3752048.6500000004</v>
      </c>
      <c r="F36" s="1">
        <v>283259.27</v>
      </c>
      <c r="G36" t="s">
        <v>61</v>
      </c>
    </row>
    <row r="37" spans="1:7" x14ac:dyDescent="0.25">
      <c r="A37" s="13"/>
      <c r="B37" s="14"/>
      <c r="C37" t="s">
        <v>181</v>
      </c>
      <c r="D37" t="s">
        <v>63</v>
      </c>
      <c r="E37" s="11"/>
      <c r="F37" s="1">
        <v>391050.69</v>
      </c>
      <c r="G37" t="s">
        <v>62</v>
      </c>
    </row>
    <row r="38" spans="1:7" x14ac:dyDescent="0.25">
      <c r="A38" s="13"/>
      <c r="B38" s="14"/>
      <c r="C38" t="s">
        <v>182</v>
      </c>
      <c r="D38" t="s">
        <v>65</v>
      </c>
      <c r="E38" s="14"/>
      <c r="F38" s="1">
        <v>280985.73</v>
      </c>
      <c r="G38" t="s">
        <v>64</v>
      </c>
    </row>
    <row r="39" spans="1:7" x14ac:dyDescent="0.25">
      <c r="A39" s="13"/>
      <c r="B39" s="14"/>
      <c r="C39" t="s">
        <v>183</v>
      </c>
      <c r="D39" t="s">
        <v>43</v>
      </c>
      <c r="E39" s="14"/>
      <c r="F39" s="1">
        <v>313020.96999999997</v>
      </c>
      <c r="G39" t="s">
        <v>66</v>
      </c>
    </row>
    <row r="40" spans="1:7" x14ac:dyDescent="0.25">
      <c r="A40" s="13"/>
      <c r="B40" s="14"/>
      <c r="C40" t="s">
        <v>184</v>
      </c>
      <c r="D40" t="s">
        <v>45</v>
      </c>
      <c r="E40" s="14"/>
      <c r="F40" s="1">
        <v>191373.46</v>
      </c>
      <c r="G40" t="s">
        <v>67</v>
      </c>
    </row>
    <row r="41" spans="1:7" x14ac:dyDescent="0.25">
      <c r="A41" s="13"/>
      <c r="B41" s="14"/>
      <c r="C41" t="s">
        <v>185</v>
      </c>
      <c r="D41" t="s">
        <v>2</v>
      </c>
      <c r="E41" s="14"/>
      <c r="F41" s="1">
        <v>708654.96</v>
      </c>
      <c r="G41" t="s">
        <v>68</v>
      </c>
    </row>
    <row r="42" spans="1:7" x14ac:dyDescent="0.25">
      <c r="A42" s="13"/>
      <c r="B42" s="14"/>
      <c r="C42" t="s">
        <v>186</v>
      </c>
      <c r="D42" t="s">
        <v>70</v>
      </c>
      <c r="E42" s="14"/>
      <c r="F42" s="1">
        <v>200716.97</v>
      </c>
      <c r="G42" t="s">
        <v>69</v>
      </c>
    </row>
    <row r="43" spans="1:7" x14ac:dyDescent="0.25">
      <c r="A43" s="13"/>
      <c r="B43" s="14"/>
      <c r="C43" t="s">
        <v>187</v>
      </c>
      <c r="D43" t="s">
        <v>60</v>
      </c>
      <c r="E43" s="14"/>
      <c r="F43" s="1">
        <v>203461.75</v>
      </c>
      <c r="G43" t="s">
        <v>71</v>
      </c>
    </row>
    <row r="44" spans="1:7" x14ac:dyDescent="0.25">
      <c r="A44" s="13"/>
      <c r="B44" s="14"/>
      <c r="C44" t="s">
        <v>188</v>
      </c>
      <c r="D44" t="s">
        <v>73</v>
      </c>
      <c r="E44" s="14"/>
      <c r="F44" s="1">
        <v>203770.08</v>
      </c>
      <c r="G44" t="s">
        <v>72</v>
      </c>
    </row>
    <row r="45" spans="1:7" x14ac:dyDescent="0.25">
      <c r="A45" s="13"/>
      <c r="B45" s="14"/>
      <c r="C45" t="s">
        <v>189</v>
      </c>
      <c r="D45" t="s">
        <v>75</v>
      </c>
      <c r="E45" s="14"/>
      <c r="F45" s="1">
        <v>481213.77</v>
      </c>
      <c r="G45" t="s">
        <v>74</v>
      </c>
    </row>
    <row r="46" spans="1:7" x14ac:dyDescent="0.25">
      <c r="A46" s="13"/>
      <c r="B46" s="14"/>
      <c r="C46" t="s">
        <v>162</v>
      </c>
      <c r="D46" t="s">
        <v>31</v>
      </c>
      <c r="E46" s="14"/>
      <c r="F46" s="1">
        <v>494541</v>
      </c>
      <c r="G46" t="s">
        <v>76</v>
      </c>
    </row>
    <row r="47" spans="1:7" x14ac:dyDescent="0.25">
      <c r="A47" s="13" t="s">
        <v>255</v>
      </c>
      <c r="B47" s="14" t="s">
        <v>256</v>
      </c>
      <c r="C47" t="s">
        <v>190</v>
      </c>
      <c r="D47" t="s">
        <v>78</v>
      </c>
      <c r="E47" s="10">
        <f>F47+F48+F49+F50+F51</f>
        <v>2157148.9500000002</v>
      </c>
      <c r="F47" s="1">
        <v>333401.56</v>
      </c>
      <c r="G47" t="s">
        <v>77</v>
      </c>
    </row>
    <row r="48" spans="1:7" x14ac:dyDescent="0.25">
      <c r="A48" s="13"/>
      <c r="B48" s="14"/>
      <c r="C48" t="s">
        <v>191</v>
      </c>
      <c r="D48" t="s">
        <v>45</v>
      </c>
      <c r="E48" s="11"/>
      <c r="F48" s="1">
        <v>749970.35</v>
      </c>
      <c r="G48" t="s">
        <v>79</v>
      </c>
    </row>
    <row r="49" spans="1:7" x14ac:dyDescent="0.25">
      <c r="A49" s="13"/>
      <c r="B49" s="14"/>
      <c r="C49" t="s">
        <v>192</v>
      </c>
      <c r="D49" t="s">
        <v>2</v>
      </c>
      <c r="E49" s="14"/>
      <c r="F49" s="1">
        <v>484041.82</v>
      </c>
      <c r="G49" t="s">
        <v>80</v>
      </c>
    </row>
    <row r="50" spans="1:7" x14ac:dyDescent="0.25">
      <c r="A50" s="13"/>
      <c r="B50" s="14"/>
      <c r="C50" t="s">
        <v>193</v>
      </c>
      <c r="D50" t="s">
        <v>82</v>
      </c>
      <c r="E50" s="14"/>
      <c r="F50" s="1">
        <v>359140.22</v>
      </c>
      <c r="G50" t="s">
        <v>81</v>
      </c>
    </row>
    <row r="51" spans="1:7" x14ac:dyDescent="0.25">
      <c r="A51" s="13"/>
      <c r="B51" s="14"/>
      <c r="C51" t="s">
        <v>194</v>
      </c>
      <c r="D51" t="s">
        <v>31</v>
      </c>
      <c r="E51" s="14"/>
      <c r="F51" s="1">
        <v>230595</v>
      </c>
      <c r="G51" t="s">
        <v>83</v>
      </c>
    </row>
    <row r="52" spans="1:7" x14ac:dyDescent="0.25">
      <c r="A52" s="13" t="s">
        <v>257</v>
      </c>
      <c r="B52" s="14" t="s">
        <v>258</v>
      </c>
      <c r="C52" t="s">
        <v>180</v>
      </c>
      <c r="D52" t="s">
        <v>12</v>
      </c>
      <c r="E52" s="10">
        <f>F52+F53+F54+F55+F56+F57+F58</f>
        <v>2617748.5600000005</v>
      </c>
      <c r="F52" s="1">
        <v>405932.06</v>
      </c>
      <c r="G52" t="s">
        <v>84</v>
      </c>
    </row>
    <row r="53" spans="1:7" x14ac:dyDescent="0.25">
      <c r="A53" s="13"/>
      <c r="B53" s="14"/>
      <c r="C53" t="s">
        <v>195</v>
      </c>
      <c r="D53" t="s">
        <v>86</v>
      </c>
      <c r="E53" s="11"/>
      <c r="F53" s="1">
        <v>382068.83</v>
      </c>
      <c r="G53" t="s">
        <v>85</v>
      </c>
    </row>
    <row r="54" spans="1:7" x14ac:dyDescent="0.25">
      <c r="A54" s="13"/>
      <c r="B54" s="14"/>
      <c r="C54" t="s">
        <v>196</v>
      </c>
      <c r="D54" t="s">
        <v>88</v>
      </c>
      <c r="E54" s="14"/>
      <c r="F54" s="1">
        <v>745251.14</v>
      </c>
      <c r="G54" t="s">
        <v>87</v>
      </c>
    </row>
    <row r="55" spans="1:7" x14ac:dyDescent="0.25">
      <c r="A55" s="13"/>
      <c r="B55" s="14"/>
      <c r="C55" t="s">
        <v>197</v>
      </c>
      <c r="D55" t="s">
        <v>22</v>
      </c>
      <c r="E55" s="14"/>
      <c r="F55" s="1">
        <v>359926.88</v>
      </c>
      <c r="G55" t="s">
        <v>89</v>
      </c>
    </row>
    <row r="56" spans="1:7" x14ac:dyDescent="0.25">
      <c r="A56" s="13"/>
      <c r="B56" s="14"/>
      <c r="C56" t="s">
        <v>198</v>
      </c>
      <c r="D56" t="s">
        <v>91</v>
      </c>
      <c r="E56" s="14"/>
      <c r="F56" s="1">
        <v>299535.18</v>
      </c>
      <c r="G56" t="s">
        <v>90</v>
      </c>
    </row>
    <row r="57" spans="1:7" x14ac:dyDescent="0.25">
      <c r="A57" s="13"/>
      <c r="B57" s="14"/>
      <c r="C57" t="s">
        <v>199</v>
      </c>
      <c r="D57" t="s">
        <v>93</v>
      </c>
      <c r="E57" s="14"/>
      <c r="F57" s="1">
        <v>53520.47</v>
      </c>
      <c r="G57" t="s">
        <v>92</v>
      </c>
    </row>
    <row r="58" spans="1:7" x14ac:dyDescent="0.25">
      <c r="A58" s="13"/>
      <c r="B58" s="14"/>
      <c r="C58" t="s">
        <v>200</v>
      </c>
      <c r="D58" t="s">
        <v>31</v>
      </c>
      <c r="E58" s="14"/>
      <c r="F58" s="1">
        <v>371514</v>
      </c>
      <c r="G58" t="s">
        <v>94</v>
      </c>
    </row>
    <row r="59" spans="1:7" x14ac:dyDescent="0.25">
      <c r="A59" s="13" t="s">
        <v>259</v>
      </c>
      <c r="B59" s="14" t="s">
        <v>260</v>
      </c>
      <c r="C59" t="s">
        <v>201</v>
      </c>
      <c r="D59" t="s">
        <v>96</v>
      </c>
      <c r="E59" s="10">
        <f>F59+F60+F61</f>
        <v>971702.45000000007</v>
      </c>
      <c r="F59" s="1">
        <v>296583.32</v>
      </c>
      <c r="G59" t="s">
        <v>95</v>
      </c>
    </row>
    <row r="60" spans="1:7" x14ac:dyDescent="0.25">
      <c r="A60" s="13"/>
      <c r="B60" s="14"/>
      <c r="C60" t="s">
        <v>202</v>
      </c>
      <c r="D60" t="s">
        <v>98</v>
      </c>
      <c r="E60" s="11"/>
      <c r="F60" s="1">
        <v>342541.24</v>
      </c>
      <c r="G60" t="s">
        <v>97</v>
      </c>
    </row>
    <row r="61" spans="1:7" x14ac:dyDescent="0.25">
      <c r="A61" s="13"/>
      <c r="B61" s="14"/>
      <c r="C61" t="s">
        <v>203</v>
      </c>
      <c r="D61" t="s">
        <v>8</v>
      </c>
      <c r="E61" s="14"/>
      <c r="F61" s="1">
        <v>332577.89</v>
      </c>
      <c r="G61" t="s">
        <v>99</v>
      </c>
    </row>
    <row r="62" spans="1:7" x14ac:dyDescent="0.25">
      <c r="A62" s="13" t="s">
        <v>261</v>
      </c>
      <c r="B62" s="14" t="s">
        <v>262</v>
      </c>
      <c r="C62" t="s">
        <v>204</v>
      </c>
      <c r="D62" t="s">
        <v>101</v>
      </c>
      <c r="E62" s="10">
        <f>F62+F63+F64+F65+F66+F67+F68</f>
        <v>2380825.67</v>
      </c>
      <c r="F62" s="1">
        <v>134158.65</v>
      </c>
      <c r="G62" t="s">
        <v>100</v>
      </c>
    </row>
    <row r="63" spans="1:7" x14ac:dyDescent="0.25">
      <c r="A63" s="13"/>
      <c r="B63" s="14"/>
      <c r="C63" t="s">
        <v>205</v>
      </c>
      <c r="D63" t="s">
        <v>103</v>
      </c>
      <c r="E63" s="11"/>
      <c r="F63" s="1">
        <v>110842.27</v>
      </c>
      <c r="G63" t="s">
        <v>102</v>
      </c>
    </row>
    <row r="64" spans="1:7" x14ac:dyDescent="0.25">
      <c r="A64" s="13"/>
      <c r="B64" s="14"/>
      <c r="C64" t="s">
        <v>206</v>
      </c>
      <c r="D64" t="s">
        <v>28</v>
      </c>
      <c r="E64" s="14"/>
      <c r="F64" s="1">
        <v>346556.51</v>
      </c>
      <c r="G64" t="s">
        <v>104</v>
      </c>
    </row>
    <row r="65" spans="1:7" x14ac:dyDescent="0.25">
      <c r="A65" s="13"/>
      <c r="B65" s="14"/>
      <c r="C65" t="s">
        <v>147</v>
      </c>
      <c r="D65" t="s">
        <v>2</v>
      </c>
      <c r="E65" s="14"/>
      <c r="F65" s="1">
        <v>157658.82999999999</v>
      </c>
      <c r="G65" t="s">
        <v>105</v>
      </c>
    </row>
    <row r="66" spans="1:7" x14ac:dyDescent="0.25">
      <c r="A66" s="13"/>
      <c r="B66" s="14"/>
      <c r="C66" t="s">
        <v>207</v>
      </c>
      <c r="D66" t="s">
        <v>107</v>
      </c>
      <c r="E66" s="14"/>
      <c r="F66" s="1">
        <v>497401.27</v>
      </c>
      <c r="G66" t="s">
        <v>106</v>
      </c>
    </row>
    <row r="67" spans="1:7" x14ac:dyDescent="0.25">
      <c r="A67" s="13"/>
      <c r="B67" s="14"/>
      <c r="C67" t="s">
        <v>208</v>
      </c>
      <c r="D67" t="s">
        <v>51</v>
      </c>
      <c r="E67" s="14"/>
      <c r="F67" s="1">
        <v>377676.14</v>
      </c>
      <c r="G67" t="s">
        <v>108</v>
      </c>
    </row>
    <row r="68" spans="1:7" x14ac:dyDescent="0.25">
      <c r="A68" s="13"/>
      <c r="B68" s="14"/>
      <c r="C68" t="s">
        <v>209</v>
      </c>
      <c r="D68" t="s">
        <v>31</v>
      </c>
      <c r="E68" s="14"/>
      <c r="F68" s="1">
        <v>756532</v>
      </c>
      <c r="G68" t="s">
        <v>109</v>
      </c>
    </row>
    <row r="69" spans="1:7" x14ac:dyDescent="0.25">
      <c r="A69" s="13" t="s">
        <v>263</v>
      </c>
      <c r="B69" s="14" t="s">
        <v>264</v>
      </c>
      <c r="C69" t="s">
        <v>204</v>
      </c>
      <c r="D69" t="s">
        <v>101</v>
      </c>
      <c r="E69" s="10">
        <f>F69+F70+F71</f>
        <v>1927254.09</v>
      </c>
      <c r="F69" s="1">
        <v>288201.63</v>
      </c>
      <c r="G69" t="s">
        <v>110</v>
      </c>
    </row>
    <row r="70" spans="1:7" x14ac:dyDescent="0.25">
      <c r="A70" s="13"/>
      <c r="B70" s="14"/>
      <c r="C70" t="s">
        <v>210</v>
      </c>
      <c r="D70" t="s">
        <v>112</v>
      </c>
      <c r="E70" s="11"/>
      <c r="F70" s="1">
        <v>1476382.87</v>
      </c>
      <c r="G70" t="s">
        <v>111</v>
      </c>
    </row>
    <row r="71" spans="1:7" x14ac:dyDescent="0.25">
      <c r="A71" s="13"/>
      <c r="B71" s="14"/>
      <c r="C71" t="s">
        <v>211</v>
      </c>
      <c r="D71" t="s">
        <v>114</v>
      </c>
      <c r="E71" s="14"/>
      <c r="F71" s="1">
        <v>162669.59</v>
      </c>
      <c r="G71" t="s">
        <v>113</v>
      </c>
    </row>
    <row r="72" spans="1:7" x14ac:dyDescent="0.25">
      <c r="A72" s="13" t="s">
        <v>265</v>
      </c>
      <c r="B72" s="14" t="s">
        <v>266</v>
      </c>
      <c r="C72" t="s">
        <v>212</v>
      </c>
      <c r="D72" t="s">
        <v>65</v>
      </c>
      <c r="E72" s="10">
        <f>F72+F73+F74+F75</f>
        <v>2892858.3</v>
      </c>
      <c r="F72" s="1">
        <v>433728.37</v>
      </c>
      <c r="G72" t="s">
        <v>115</v>
      </c>
    </row>
    <row r="73" spans="1:7" x14ac:dyDescent="0.25">
      <c r="A73" s="13"/>
      <c r="B73" s="14"/>
      <c r="C73" t="s">
        <v>213</v>
      </c>
      <c r="D73" t="s">
        <v>114</v>
      </c>
      <c r="E73" s="11"/>
      <c r="F73" s="1">
        <v>752684.54</v>
      </c>
      <c r="G73" t="s">
        <v>116</v>
      </c>
    </row>
    <row r="74" spans="1:7" x14ac:dyDescent="0.25">
      <c r="A74" s="13"/>
      <c r="B74" s="14"/>
      <c r="C74" t="s">
        <v>161</v>
      </c>
      <c r="D74" t="s">
        <v>22</v>
      </c>
      <c r="E74" s="14"/>
      <c r="F74" s="1">
        <v>1343011.39</v>
      </c>
      <c r="G74" t="s">
        <v>117</v>
      </c>
    </row>
    <row r="75" spans="1:7" x14ac:dyDescent="0.25">
      <c r="A75" s="13"/>
      <c r="B75" s="14"/>
      <c r="C75" t="s">
        <v>214</v>
      </c>
      <c r="D75" t="s">
        <v>31</v>
      </c>
      <c r="E75" s="14"/>
      <c r="F75" s="1">
        <v>363434</v>
      </c>
      <c r="G75" t="s">
        <v>118</v>
      </c>
    </row>
    <row r="76" spans="1:7" x14ac:dyDescent="0.25">
      <c r="A76" s="13" t="s">
        <v>267</v>
      </c>
      <c r="B76" s="14" t="s">
        <v>268</v>
      </c>
      <c r="C76" t="s">
        <v>215</v>
      </c>
      <c r="D76" t="s">
        <v>45</v>
      </c>
      <c r="E76" s="10">
        <f>F76+F77</f>
        <v>789527.74</v>
      </c>
      <c r="F76" s="1">
        <v>400143.29</v>
      </c>
      <c r="G76" t="s">
        <v>119</v>
      </c>
    </row>
    <row r="77" spans="1:7" x14ac:dyDescent="0.25">
      <c r="A77" s="13"/>
      <c r="B77" s="14"/>
      <c r="C77" t="s">
        <v>202</v>
      </c>
      <c r="D77" t="s">
        <v>98</v>
      </c>
      <c r="E77" s="11"/>
      <c r="F77" s="1">
        <v>389384.45</v>
      </c>
      <c r="G77" t="s">
        <v>120</v>
      </c>
    </row>
    <row r="78" spans="1:7" x14ac:dyDescent="0.25">
      <c r="A78" s="13" t="s">
        <v>269</v>
      </c>
      <c r="B78" s="14" t="s">
        <v>270</v>
      </c>
      <c r="C78" t="s">
        <v>216</v>
      </c>
      <c r="D78" t="s">
        <v>36</v>
      </c>
      <c r="E78" s="10">
        <f>F78+F79</f>
        <v>1514736.8199999998</v>
      </c>
      <c r="F78" s="1">
        <v>796752.82</v>
      </c>
      <c r="G78" t="s">
        <v>121</v>
      </c>
    </row>
    <row r="79" spans="1:7" x14ac:dyDescent="0.25">
      <c r="A79" s="13"/>
      <c r="B79" s="14"/>
      <c r="C79" t="s">
        <v>217</v>
      </c>
      <c r="D79" t="s">
        <v>31</v>
      </c>
      <c r="E79" s="11"/>
      <c r="F79" s="1">
        <v>717984</v>
      </c>
      <c r="G79" t="s">
        <v>122</v>
      </c>
    </row>
    <row r="80" spans="1:7" x14ac:dyDescent="0.25">
      <c r="A80" s="13" t="s">
        <v>271</v>
      </c>
      <c r="B80" s="14" t="s">
        <v>272</v>
      </c>
      <c r="C80" t="s">
        <v>195</v>
      </c>
      <c r="D80" t="s">
        <v>86</v>
      </c>
      <c r="E80" s="10">
        <f>F80+F81+F82</f>
        <v>1511939.02</v>
      </c>
      <c r="F80" s="1">
        <v>379380.83</v>
      </c>
      <c r="G80" t="s">
        <v>123</v>
      </c>
    </row>
    <row r="81" spans="1:7" x14ac:dyDescent="0.25">
      <c r="A81" s="13"/>
      <c r="B81" s="14"/>
      <c r="C81" t="s">
        <v>196</v>
      </c>
      <c r="D81" t="s">
        <v>88</v>
      </c>
      <c r="E81" s="11"/>
      <c r="F81" s="1">
        <v>321495.19</v>
      </c>
      <c r="G81" t="s">
        <v>124</v>
      </c>
    </row>
    <row r="82" spans="1:7" x14ac:dyDescent="0.25">
      <c r="A82" s="13"/>
      <c r="B82" s="14"/>
      <c r="C82" t="s">
        <v>218</v>
      </c>
      <c r="D82" t="s">
        <v>31</v>
      </c>
      <c r="E82" s="12"/>
      <c r="F82" s="1">
        <v>811063</v>
      </c>
      <c r="G82" t="s">
        <v>125</v>
      </c>
    </row>
    <row r="83" spans="1:7" x14ac:dyDescent="0.25">
      <c r="A83" s="13" t="s">
        <v>273</v>
      </c>
      <c r="B83" s="14" t="s">
        <v>274</v>
      </c>
      <c r="C83" t="s">
        <v>219</v>
      </c>
      <c r="D83" t="s">
        <v>101</v>
      </c>
      <c r="E83" s="10">
        <f>F83+F84+F85+F86+F87+F88+F89+F90</f>
        <v>2909040.4599999995</v>
      </c>
      <c r="F83" s="1">
        <v>333530.84000000003</v>
      </c>
      <c r="G83" t="s">
        <v>126</v>
      </c>
    </row>
    <row r="84" spans="1:7" x14ac:dyDescent="0.25">
      <c r="A84" s="13"/>
      <c r="B84" s="14"/>
      <c r="C84" t="s">
        <v>180</v>
      </c>
      <c r="D84" t="s">
        <v>12</v>
      </c>
      <c r="E84" s="11"/>
      <c r="F84" s="1">
        <v>405932.06</v>
      </c>
      <c r="G84" t="s">
        <v>127</v>
      </c>
    </row>
    <row r="85" spans="1:7" x14ac:dyDescent="0.25">
      <c r="A85" s="13"/>
      <c r="B85" s="14"/>
      <c r="C85" t="s">
        <v>181</v>
      </c>
      <c r="D85" t="s">
        <v>63</v>
      </c>
      <c r="E85" s="14"/>
      <c r="F85" s="1">
        <v>466393.58</v>
      </c>
      <c r="G85" t="s">
        <v>128</v>
      </c>
    </row>
    <row r="86" spans="1:7" x14ac:dyDescent="0.25">
      <c r="A86" s="13"/>
      <c r="B86" s="14"/>
      <c r="C86" t="s">
        <v>220</v>
      </c>
      <c r="D86" t="s">
        <v>4</v>
      </c>
      <c r="E86" s="14"/>
      <c r="F86" s="1">
        <v>232579.91</v>
      </c>
      <c r="G86" t="s">
        <v>129</v>
      </c>
    </row>
    <row r="87" spans="1:7" x14ac:dyDescent="0.25">
      <c r="A87" s="13"/>
      <c r="B87" s="14"/>
      <c r="C87" t="s">
        <v>155</v>
      </c>
      <c r="D87" t="s">
        <v>18</v>
      </c>
      <c r="E87" s="14"/>
      <c r="F87" s="1">
        <v>318083.94</v>
      </c>
      <c r="G87" t="s">
        <v>130</v>
      </c>
    </row>
    <row r="88" spans="1:7" x14ac:dyDescent="0.25">
      <c r="A88" s="13"/>
      <c r="B88" s="14"/>
      <c r="C88" t="s">
        <v>221</v>
      </c>
      <c r="D88" t="s">
        <v>60</v>
      </c>
      <c r="E88" s="14"/>
      <c r="F88" s="1">
        <v>467015.54</v>
      </c>
      <c r="G88" t="s">
        <v>131</v>
      </c>
    </row>
    <row r="89" spans="1:7" x14ac:dyDescent="0.25">
      <c r="A89" s="13"/>
      <c r="B89" s="14"/>
      <c r="C89" t="s">
        <v>222</v>
      </c>
      <c r="D89" t="s">
        <v>53</v>
      </c>
      <c r="E89" s="14"/>
      <c r="F89" s="1">
        <v>310880.59000000003</v>
      </c>
      <c r="G89" t="s">
        <v>132</v>
      </c>
    </row>
    <row r="90" spans="1:7" x14ac:dyDescent="0.25">
      <c r="A90" s="13"/>
      <c r="B90" s="14"/>
      <c r="C90" t="s">
        <v>223</v>
      </c>
      <c r="D90" t="s">
        <v>31</v>
      </c>
      <c r="E90" s="14"/>
      <c r="F90" s="1">
        <v>374624</v>
      </c>
      <c r="G90" t="s">
        <v>133</v>
      </c>
    </row>
    <row r="91" spans="1:7" ht="15" customHeight="1" x14ac:dyDescent="0.25">
      <c r="A91" s="13" t="s">
        <v>275</v>
      </c>
      <c r="B91" s="14" t="s">
        <v>276</v>
      </c>
      <c r="C91" t="s">
        <v>224</v>
      </c>
      <c r="D91" t="s">
        <v>135</v>
      </c>
      <c r="E91" s="10">
        <f>F91+F92+F93</f>
        <v>1671038.34</v>
      </c>
      <c r="F91" s="1">
        <v>490764.81</v>
      </c>
      <c r="G91" t="s">
        <v>134</v>
      </c>
    </row>
    <row r="92" spans="1:7" x14ac:dyDescent="0.25">
      <c r="A92" s="13"/>
      <c r="B92" s="14"/>
      <c r="C92" t="s">
        <v>225</v>
      </c>
      <c r="D92" t="s">
        <v>14</v>
      </c>
      <c r="E92" s="11"/>
      <c r="F92" s="1">
        <v>372405.53</v>
      </c>
      <c r="G92" t="s">
        <v>136</v>
      </c>
    </row>
    <row r="93" spans="1:7" x14ac:dyDescent="0.25">
      <c r="A93" s="13"/>
      <c r="B93" s="14"/>
      <c r="C93" t="s">
        <v>226</v>
      </c>
      <c r="D93" t="s">
        <v>31</v>
      </c>
      <c r="E93" s="12"/>
      <c r="F93" s="1">
        <v>807868</v>
      </c>
      <c r="G93" t="s">
        <v>137</v>
      </c>
    </row>
    <row r="94" spans="1:7" x14ac:dyDescent="0.25">
      <c r="A94" s="13" t="s">
        <v>279</v>
      </c>
      <c r="B94" s="21" t="s">
        <v>285</v>
      </c>
      <c r="C94" t="s">
        <v>280</v>
      </c>
      <c r="D94" t="s">
        <v>45</v>
      </c>
      <c r="E94" s="22">
        <f>F94+F95+F96+F97+F98</f>
        <v>3011133.66</v>
      </c>
      <c r="F94" s="25">
        <v>719565.54</v>
      </c>
      <c r="G94" s="26" t="s">
        <v>286</v>
      </c>
    </row>
    <row r="95" spans="1:7" x14ac:dyDescent="0.25">
      <c r="A95" s="13"/>
      <c r="B95" s="21"/>
      <c r="C95" t="s">
        <v>281</v>
      </c>
      <c r="D95" t="s">
        <v>51</v>
      </c>
      <c r="E95" s="23"/>
      <c r="F95" s="25">
        <v>222980.29</v>
      </c>
      <c r="G95" s="26" t="s">
        <v>289</v>
      </c>
    </row>
    <row r="96" spans="1:7" x14ac:dyDescent="0.25">
      <c r="A96" s="13"/>
      <c r="B96" s="21"/>
      <c r="C96" t="s">
        <v>174</v>
      </c>
      <c r="D96" t="s">
        <v>53</v>
      </c>
      <c r="E96" s="24"/>
      <c r="F96" s="25">
        <v>527520.64</v>
      </c>
      <c r="G96" s="26" t="s">
        <v>290</v>
      </c>
    </row>
    <row r="97" spans="1:7" x14ac:dyDescent="0.25">
      <c r="A97" s="13"/>
      <c r="B97" s="21"/>
      <c r="C97" t="s">
        <v>282</v>
      </c>
      <c r="D97" t="s">
        <v>114</v>
      </c>
      <c r="E97" s="21"/>
      <c r="F97" s="25">
        <v>770533.13</v>
      </c>
      <c r="G97" s="26" t="s">
        <v>288</v>
      </c>
    </row>
    <row r="98" spans="1:7" x14ac:dyDescent="0.25">
      <c r="A98" s="13"/>
      <c r="B98" s="21"/>
      <c r="C98" t="s">
        <v>283</v>
      </c>
      <c r="D98" t="s">
        <v>2</v>
      </c>
      <c r="E98" s="21"/>
      <c r="F98" s="25">
        <v>770534.06</v>
      </c>
      <c r="G98" s="26" t="s">
        <v>287</v>
      </c>
    </row>
    <row r="99" spans="1:7" ht="14.25" customHeight="1" x14ac:dyDescent="0.25">
      <c r="A99" s="13" t="s">
        <v>277</v>
      </c>
      <c r="B99" s="14" t="s">
        <v>278</v>
      </c>
      <c r="C99" t="s">
        <v>206</v>
      </c>
      <c r="D99" t="s">
        <v>28</v>
      </c>
      <c r="E99" s="10">
        <f>F99+F100+F101+F102+F103+F104+F105</f>
        <v>2967481.2600000002</v>
      </c>
      <c r="F99" s="1">
        <v>222041.43</v>
      </c>
      <c r="G99" t="s">
        <v>138</v>
      </c>
    </row>
    <row r="100" spans="1:7" x14ac:dyDescent="0.25">
      <c r="A100" s="13"/>
      <c r="B100" s="14"/>
      <c r="C100" t="s">
        <v>192</v>
      </c>
      <c r="D100" t="s">
        <v>2</v>
      </c>
      <c r="E100" s="14"/>
      <c r="F100" s="1">
        <v>50843.77</v>
      </c>
      <c r="G100" t="s">
        <v>139</v>
      </c>
    </row>
    <row r="101" spans="1:7" x14ac:dyDescent="0.25">
      <c r="A101" s="13"/>
      <c r="B101" s="14"/>
      <c r="C101" t="s">
        <v>227</v>
      </c>
      <c r="D101" t="s">
        <v>4</v>
      </c>
      <c r="E101" s="14"/>
      <c r="F101" s="1">
        <v>469331.13</v>
      </c>
      <c r="G101" t="s">
        <v>140</v>
      </c>
    </row>
    <row r="102" spans="1:7" x14ac:dyDescent="0.25">
      <c r="A102" s="13"/>
      <c r="B102" s="14"/>
      <c r="C102" t="s">
        <v>228</v>
      </c>
      <c r="D102" t="s">
        <v>142</v>
      </c>
      <c r="E102" s="14"/>
      <c r="F102" s="1">
        <v>353512.85</v>
      </c>
      <c r="G102" t="s">
        <v>141</v>
      </c>
    </row>
    <row r="103" spans="1:7" x14ac:dyDescent="0.25">
      <c r="A103" s="13"/>
      <c r="B103" s="14"/>
      <c r="C103" t="s">
        <v>229</v>
      </c>
      <c r="D103" t="s">
        <v>36</v>
      </c>
      <c r="E103" s="14"/>
      <c r="F103" s="1">
        <v>840943.25</v>
      </c>
      <c r="G103" t="s">
        <v>143</v>
      </c>
    </row>
    <row r="104" spans="1:7" x14ac:dyDescent="0.25">
      <c r="A104" s="13"/>
      <c r="B104" s="14"/>
      <c r="C104" t="s">
        <v>230</v>
      </c>
      <c r="D104" t="s">
        <v>22</v>
      </c>
      <c r="E104" s="14"/>
      <c r="F104" s="1">
        <v>629524.82999999996</v>
      </c>
      <c r="G104" t="s">
        <v>144</v>
      </c>
    </row>
    <row r="105" spans="1:7" x14ac:dyDescent="0.25">
      <c r="A105" s="13"/>
      <c r="B105" s="14"/>
      <c r="C105" t="s">
        <v>214</v>
      </c>
      <c r="D105" t="s">
        <v>31</v>
      </c>
      <c r="E105" s="14"/>
      <c r="F105" s="1">
        <v>401284</v>
      </c>
      <c r="G105" t="s">
        <v>145</v>
      </c>
    </row>
    <row r="106" spans="1:7" x14ac:dyDescent="0.25">
      <c r="E106" s="7"/>
    </row>
  </sheetData>
  <mergeCells count="69">
    <mergeCell ref="E94:E98"/>
    <mergeCell ref="B94:B98"/>
    <mergeCell ref="A6:A8"/>
    <mergeCell ref="B6:B8"/>
    <mergeCell ref="E6:E8"/>
    <mergeCell ref="A9:A12"/>
    <mergeCell ref="B9:B12"/>
    <mergeCell ref="E9:E12"/>
    <mergeCell ref="A13:A18"/>
    <mergeCell ref="B13:B18"/>
    <mergeCell ref="E13:E18"/>
    <mergeCell ref="A19:A23"/>
    <mergeCell ref="B19:B23"/>
    <mergeCell ref="E19:E23"/>
    <mergeCell ref="A24:A30"/>
    <mergeCell ref="B24:B30"/>
    <mergeCell ref="A2:A3"/>
    <mergeCell ref="E2:E3"/>
    <mergeCell ref="B2:B3"/>
    <mergeCell ref="A4:A5"/>
    <mergeCell ref="B4:B5"/>
    <mergeCell ref="E4:E5"/>
    <mergeCell ref="E24:E30"/>
    <mergeCell ref="A31:A33"/>
    <mergeCell ref="B31:B33"/>
    <mergeCell ref="E31:E33"/>
    <mergeCell ref="A34:A35"/>
    <mergeCell ref="B34:B35"/>
    <mergeCell ref="E34:E35"/>
    <mergeCell ref="B36:B46"/>
    <mergeCell ref="A36:A46"/>
    <mergeCell ref="E36:E46"/>
    <mergeCell ref="A47:A51"/>
    <mergeCell ref="B47:B51"/>
    <mergeCell ref="E47:E51"/>
    <mergeCell ref="B52:B58"/>
    <mergeCell ref="A52:A58"/>
    <mergeCell ref="E52:E58"/>
    <mergeCell ref="A59:A61"/>
    <mergeCell ref="B59:B61"/>
    <mergeCell ref="E59:E61"/>
    <mergeCell ref="A62:A68"/>
    <mergeCell ref="B62:B68"/>
    <mergeCell ref="E62:E68"/>
    <mergeCell ref="A69:A71"/>
    <mergeCell ref="B69:B71"/>
    <mergeCell ref="E69:E71"/>
    <mergeCell ref="B72:B75"/>
    <mergeCell ref="A72:A75"/>
    <mergeCell ref="E72:E75"/>
    <mergeCell ref="B76:B77"/>
    <mergeCell ref="A76:A77"/>
    <mergeCell ref="E76:E77"/>
    <mergeCell ref="E78:E79"/>
    <mergeCell ref="E80:E82"/>
    <mergeCell ref="E91:E93"/>
    <mergeCell ref="A99:A105"/>
    <mergeCell ref="A91:A93"/>
    <mergeCell ref="B91:B93"/>
    <mergeCell ref="B99:B105"/>
    <mergeCell ref="E83:E90"/>
    <mergeCell ref="E99:E105"/>
    <mergeCell ref="A78:A79"/>
    <mergeCell ref="B78:B79"/>
    <mergeCell ref="A80:A82"/>
    <mergeCell ref="B80:B82"/>
    <mergeCell ref="B83:B90"/>
    <mergeCell ref="A83:A90"/>
    <mergeCell ref="A94:A98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DESY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Uhlig, Martin</dc:creator>
  <cp:lastModifiedBy>Buehler, Sarah</cp:lastModifiedBy>
  <dcterms:created xsi:type="dcterms:W3CDTF">2025-10-22T14:23:29Z</dcterms:created>
  <dcterms:modified xsi:type="dcterms:W3CDTF">2025-11-03T08:50:34Z</dcterms:modified>
</cp:coreProperties>
</file>